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SU Adult Ed\Uskills Lesson Plans\Taxes\"/>
    </mc:Choice>
  </mc:AlternateContent>
  <bookViews>
    <workbookView xWindow="0" yWindow="0" windowWidth="20490" windowHeight="7620"/>
  </bookViews>
  <sheets>
    <sheet name="INSTRUCTIONS" sheetId="6" r:id="rId1"/>
    <sheet name="Payroll" sheetId="1" r:id="rId2"/>
    <sheet name="KEY" sheetId="5" r:id="rId3"/>
  </sheets>
  <calcPr calcId="162913"/>
</workbook>
</file>

<file path=xl/calcChain.xml><?xml version="1.0" encoding="utf-8"?>
<calcChain xmlns="http://schemas.openxmlformats.org/spreadsheetml/2006/main">
  <c r="E6" i="5" l="1"/>
  <c r="G6" i="5" s="1"/>
  <c r="E7" i="5"/>
  <c r="G7" i="5" s="1"/>
  <c r="E8" i="5"/>
  <c r="G8" i="5" s="1"/>
  <c r="E9" i="5"/>
  <c r="G9" i="5" s="1"/>
  <c r="E10" i="5"/>
  <c r="G10" i="5" s="1"/>
  <c r="E5" i="5"/>
  <c r="G5" i="5" s="1"/>
  <c r="E4" i="5"/>
  <c r="G4" i="5" s="1"/>
  <c r="E3" i="5"/>
  <c r="G3" i="5" s="1"/>
  <c r="F6" i="5"/>
  <c r="H6" i="5" s="1"/>
  <c r="D17" i="5" s="1"/>
  <c r="F7" i="5"/>
  <c r="H7" i="5" s="1"/>
  <c r="D18" i="5" s="1"/>
  <c r="F8" i="5"/>
  <c r="H8" i="5" s="1"/>
  <c r="D19" i="5" s="1"/>
  <c r="F9" i="5"/>
  <c r="H9" i="5" s="1"/>
  <c r="D20" i="5" s="1"/>
  <c r="F10" i="5"/>
  <c r="H10" i="5" s="1"/>
  <c r="D21" i="5" s="1"/>
  <c r="F5" i="5"/>
  <c r="H5" i="5" s="1"/>
  <c r="D16" i="5" s="1"/>
  <c r="F4" i="5"/>
  <c r="H4" i="5" s="1"/>
  <c r="D15" i="5" s="1"/>
  <c r="F3" i="5"/>
  <c r="H3" i="5" s="1"/>
  <c r="D14" i="5" s="1"/>
  <c r="H14" i="5" l="1"/>
  <c r="F14" i="5"/>
  <c r="F20" i="5"/>
  <c r="H20" i="5"/>
  <c r="F18" i="5"/>
  <c r="H18" i="5"/>
  <c r="F16" i="5"/>
  <c r="H16" i="5"/>
  <c r="H15" i="5"/>
  <c r="F15" i="5"/>
  <c r="E15" i="5" s="1"/>
  <c r="B26" i="5" s="1"/>
  <c r="H21" i="5"/>
  <c r="F21" i="5"/>
  <c r="H19" i="5"/>
  <c r="F19" i="5"/>
  <c r="H17" i="5"/>
  <c r="F17" i="5"/>
  <c r="E14" i="5" l="1"/>
  <c r="B25" i="5" s="1"/>
  <c r="E19" i="5"/>
  <c r="B30" i="5" s="1"/>
  <c r="E17" i="5"/>
  <c r="B28" i="5" s="1"/>
  <c r="E21" i="5"/>
  <c r="B32" i="5" s="1"/>
  <c r="E16" i="5"/>
  <c r="B27" i="5" s="1"/>
  <c r="E20" i="5"/>
  <c r="B31" i="5" s="1"/>
  <c r="E18" i="5"/>
  <c r="B29" i="5" s="1"/>
</calcChain>
</file>

<file path=xl/sharedStrings.xml><?xml version="1.0" encoding="utf-8"?>
<sst xmlns="http://schemas.openxmlformats.org/spreadsheetml/2006/main" count="114" uniqueCount="37">
  <si>
    <t>Hours Worked</t>
  </si>
  <si>
    <t>Regular</t>
  </si>
  <si>
    <t>Overtime</t>
  </si>
  <si>
    <t>Regular Rate</t>
  </si>
  <si>
    <t>Overtime Rate</t>
  </si>
  <si>
    <t>Earnings</t>
  </si>
  <si>
    <t xml:space="preserve">Regular </t>
  </si>
  <si>
    <t>Total Earnings</t>
  </si>
  <si>
    <t>FRANK JONES</t>
  </si>
  <si>
    <t>Betty White</t>
  </si>
  <si>
    <t>Lindsey Wilson</t>
  </si>
  <si>
    <t>Stacey Jones</t>
  </si>
  <si>
    <t>Jack Johnson</t>
  </si>
  <si>
    <t>Carlos Sanchez</t>
  </si>
  <si>
    <t>Tim Whatley</t>
  </si>
  <si>
    <t>Randy Quaid</t>
  </si>
  <si>
    <t>Employee Name</t>
  </si>
  <si>
    <t>Marital</t>
  </si>
  <si>
    <t>Status</t>
  </si>
  <si>
    <t>Number of Withholding Allowances</t>
  </si>
  <si>
    <t>Federal Income Tax Withholding</t>
  </si>
  <si>
    <t>Social Security Tax Withholding</t>
  </si>
  <si>
    <t>Medicare Tax Withholding</t>
  </si>
  <si>
    <t>Married</t>
  </si>
  <si>
    <t>Single</t>
  </si>
  <si>
    <t>TAKE HOME</t>
  </si>
  <si>
    <t>PAY</t>
  </si>
  <si>
    <t>GROSS Earnings</t>
  </si>
  <si>
    <t>NET</t>
  </si>
  <si>
    <r>
      <t xml:space="preserve">Calculate the </t>
    </r>
    <r>
      <rPr>
        <b/>
        <sz val="18"/>
        <color theme="1"/>
        <rFont val="Calibri"/>
        <family val="2"/>
        <scheme val="minor"/>
      </rPr>
      <t>OVERTIME PAY RATE</t>
    </r>
    <r>
      <rPr>
        <sz val="18"/>
        <color theme="1"/>
        <rFont val="Calibri"/>
        <family val="2"/>
        <scheme val="minor"/>
      </rPr>
      <t xml:space="preserve">. This is equal to </t>
    </r>
    <r>
      <rPr>
        <b/>
        <i/>
        <sz val="18"/>
        <color theme="1"/>
        <rFont val="Calibri"/>
        <family val="2"/>
        <scheme val="minor"/>
      </rPr>
      <t>Regular Pay Rate</t>
    </r>
    <r>
      <rPr>
        <i/>
        <sz val="18"/>
        <color theme="1"/>
        <rFont val="Calibri"/>
        <family val="2"/>
        <scheme val="minor"/>
      </rPr>
      <t xml:space="preserve"> </t>
    </r>
    <r>
      <rPr>
        <i/>
        <sz val="18"/>
        <color rgb="FFC00000"/>
        <rFont val="Calibri"/>
        <family val="2"/>
        <scheme val="minor"/>
      </rPr>
      <t>X</t>
    </r>
    <r>
      <rPr>
        <i/>
        <sz val="18"/>
        <color theme="1"/>
        <rFont val="Calibri"/>
        <family val="2"/>
        <scheme val="minor"/>
      </rPr>
      <t xml:space="preserve"> </t>
    </r>
    <r>
      <rPr>
        <b/>
        <i/>
        <sz val="18"/>
        <color theme="1"/>
        <rFont val="Calibri"/>
        <family val="2"/>
        <scheme val="minor"/>
      </rPr>
      <t>1.5</t>
    </r>
  </si>
  <si>
    <r>
      <t xml:space="preserve">Calculate the </t>
    </r>
    <r>
      <rPr>
        <b/>
        <sz val="18"/>
        <color theme="1"/>
        <rFont val="Calibri"/>
        <family val="2"/>
        <scheme val="minor"/>
      </rPr>
      <t>REGULAR EARNINGS</t>
    </r>
    <r>
      <rPr>
        <sz val="18"/>
        <color theme="1"/>
        <rFont val="Calibri"/>
        <family val="2"/>
        <scheme val="minor"/>
      </rPr>
      <t xml:space="preserve">. This is equal to </t>
    </r>
    <r>
      <rPr>
        <b/>
        <i/>
        <sz val="18"/>
        <color theme="1"/>
        <rFont val="Calibri"/>
        <family val="2"/>
        <scheme val="minor"/>
      </rPr>
      <t>Regular Pay Rate</t>
    </r>
    <r>
      <rPr>
        <i/>
        <sz val="18"/>
        <color theme="1"/>
        <rFont val="Calibri"/>
        <family val="2"/>
        <scheme val="minor"/>
      </rPr>
      <t xml:space="preserve"> </t>
    </r>
    <r>
      <rPr>
        <i/>
        <sz val="18"/>
        <color rgb="FFC00000"/>
        <rFont val="Calibri"/>
        <family val="2"/>
        <scheme val="minor"/>
      </rPr>
      <t>X</t>
    </r>
    <r>
      <rPr>
        <i/>
        <sz val="18"/>
        <color theme="1"/>
        <rFont val="Calibri"/>
        <family val="2"/>
        <scheme val="minor"/>
      </rPr>
      <t xml:space="preserve"> </t>
    </r>
    <r>
      <rPr>
        <b/>
        <i/>
        <sz val="18"/>
        <color theme="1"/>
        <rFont val="Calibri"/>
        <family val="2"/>
        <scheme val="minor"/>
      </rPr>
      <t>Regular Hours Worked</t>
    </r>
  </si>
  <si>
    <r>
      <t xml:space="preserve">Calculate the </t>
    </r>
    <r>
      <rPr>
        <b/>
        <sz val="18"/>
        <color theme="1"/>
        <rFont val="Calibri"/>
        <family val="2"/>
        <scheme val="minor"/>
      </rPr>
      <t>OVERTIME EARNING</t>
    </r>
    <r>
      <rPr>
        <sz val="18"/>
        <color theme="1"/>
        <rFont val="Calibri"/>
        <family val="2"/>
        <scheme val="minor"/>
      </rPr>
      <t xml:space="preserve">. This is equal to </t>
    </r>
    <r>
      <rPr>
        <b/>
        <i/>
        <sz val="18"/>
        <color theme="1"/>
        <rFont val="Calibri"/>
        <family val="2"/>
        <scheme val="minor"/>
      </rPr>
      <t>OVERTIME PAY RATE</t>
    </r>
    <r>
      <rPr>
        <i/>
        <sz val="18"/>
        <color theme="1"/>
        <rFont val="Calibri"/>
        <family val="2"/>
        <scheme val="minor"/>
      </rPr>
      <t xml:space="preserve"> </t>
    </r>
    <r>
      <rPr>
        <i/>
        <sz val="18"/>
        <color rgb="FFC00000"/>
        <rFont val="Calibri"/>
        <family val="2"/>
        <scheme val="minor"/>
      </rPr>
      <t>X</t>
    </r>
    <r>
      <rPr>
        <i/>
        <sz val="18"/>
        <color theme="1"/>
        <rFont val="Calibri"/>
        <family val="2"/>
        <scheme val="minor"/>
      </rPr>
      <t xml:space="preserve"> </t>
    </r>
    <r>
      <rPr>
        <b/>
        <i/>
        <sz val="18"/>
        <color theme="1"/>
        <rFont val="Calibri"/>
        <family val="2"/>
        <scheme val="minor"/>
      </rPr>
      <t>Overtime Hours Worked</t>
    </r>
  </si>
  <si>
    <r>
      <rPr>
        <b/>
        <sz val="18"/>
        <color theme="1"/>
        <rFont val="Calibri"/>
        <family val="2"/>
        <scheme val="minor"/>
      </rPr>
      <t>GROSS EARNINGS</t>
    </r>
    <r>
      <rPr>
        <sz val="18"/>
        <color theme="1"/>
        <rFont val="Calibri"/>
        <family val="2"/>
        <scheme val="minor"/>
      </rPr>
      <t xml:space="preserve"> is the </t>
    </r>
    <r>
      <rPr>
        <sz val="18"/>
        <color rgb="FFC00000"/>
        <rFont val="Calibri"/>
        <family val="2"/>
        <scheme val="minor"/>
      </rPr>
      <t>sum</t>
    </r>
    <r>
      <rPr>
        <sz val="18"/>
        <color theme="1"/>
        <rFont val="Calibri"/>
        <family val="2"/>
        <scheme val="minor"/>
      </rPr>
      <t xml:space="preserve"> of </t>
    </r>
    <r>
      <rPr>
        <b/>
        <i/>
        <sz val="18"/>
        <color theme="1"/>
        <rFont val="Calibri"/>
        <family val="2"/>
        <scheme val="minor"/>
      </rPr>
      <t>REGULAR EARNINGS</t>
    </r>
    <r>
      <rPr>
        <i/>
        <sz val="18"/>
        <color theme="1"/>
        <rFont val="Calibri"/>
        <family val="2"/>
        <scheme val="minor"/>
      </rPr>
      <t xml:space="preserve"> and </t>
    </r>
    <r>
      <rPr>
        <b/>
        <i/>
        <sz val="18"/>
        <color theme="1"/>
        <rFont val="Calibri"/>
        <family val="2"/>
        <scheme val="minor"/>
      </rPr>
      <t>OVERTIME EARNINGS.</t>
    </r>
  </si>
  <si>
    <r>
      <t xml:space="preserve">Calculate </t>
    </r>
    <r>
      <rPr>
        <b/>
        <sz val="18"/>
        <color theme="1"/>
        <rFont val="Calibri"/>
        <family val="2"/>
        <scheme val="minor"/>
      </rPr>
      <t>Social Security Tax</t>
    </r>
    <r>
      <rPr>
        <sz val="18"/>
        <color theme="1"/>
        <rFont val="Calibri"/>
        <family val="2"/>
        <scheme val="minor"/>
      </rPr>
      <t xml:space="preserve"> by  </t>
    </r>
    <r>
      <rPr>
        <sz val="18"/>
        <color rgb="FFC00000"/>
        <rFont val="Calibri"/>
        <family val="2"/>
        <scheme val="minor"/>
      </rPr>
      <t>multiplying</t>
    </r>
    <r>
      <rPr>
        <sz val="18"/>
        <color theme="1"/>
        <rFont val="Calibri"/>
        <family val="2"/>
        <scheme val="minor"/>
      </rPr>
      <t xml:space="preserve"> </t>
    </r>
    <r>
      <rPr>
        <b/>
        <i/>
        <sz val="18"/>
        <color theme="1"/>
        <rFont val="Calibri"/>
        <family val="2"/>
        <scheme val="minor"/>
      </rPr>
      <t>GROSS EARNINGS</t>
    </r>
    <r>
      <rPr>
        <i/>
        <sz val="18"/>
        <color theme="1"/>
        <rFont val="Calibri"/>
        <family val="2"/>
        <scheme val="minor"/>
      </rPr>
      <t xml:space="preserve"> by </t>
    </r>
    <r>
      <rPr>
        <b/>
        <i/>
        <sz val="18"/>
        <color theme="1"/>
        <rFont val="Calibri"/>
        <family val="2"/>
        <scheme val="minor"/>
      </rPr>
      <t>6.2%</t>
    </r>
  </si>
  <si>
    <r>
      <t xml:space="preserve">Calculate </t>
    </r>
    <r>
      <rPr>
        <b/>
        <sz val="18"/>
        <color theme="1"/>
        <rFont val="Calibri"/>
        <family val="2"/>
        <scheme val="minor"/>
      </rPr>
      <t>Medicare Tax</t>
    </r>
    <r>
      <rPr>
        <sz val="18"/>
        <color theme="1"/>
        <rFont val="Calibri"/>
        <family val="2"/>
        <scheme val="minor"/>
      </rPr>
      <t xml:space="preserve"> by </t>
    </r>
    <r>
      <rPr>
        <sz val="18"/>
        <color rgb="FFC00000"/>
        <rFont val="Calibri"/>
        <family val="2"/>
        <scheme val="minor"/>
      </rPr>
      <t>multiplying</t>
    </r>
    <r>
      <rPr>
        <sz val="18"/>
        <color theme="1"/>
        <rFont val="Calibri"/>
        <family val="2"/>
        <scheme val="minor"/>
      </rPr>
      <t xml:space="preserve"> </t>
    </r>
    <r>
      <rPr>
        <b/>
        <i/>
        <sz val="18"/>
        <color theme="1"/>
        <rFont val="Calibri"/>
        <family val="2"/>
        <scheme val="minor"/>
      </rPr>
      <t>GROSS EARNING</t>
    </r>
    <r>
      <rPr>
        <i/>
        <sz val="18"/>
        <color theme="1"/>
        <rFont val="Calibri"/>
        <family val="2"/>
        <scheme val="minor"/>
      </rPr>
      <t xml:space="preserve"> by </t>
    </r>
    <r>
      <rPr>
        <b/>
        <i/>
        <sz val="18"/>
        <color theme="1"/>
        <rFont val="Calibri"/>
        <family val="2"/>
        <scheme val="minor"/>
      </rPr>
      <t>1.45%</t>
    </r>
  </si>
  <si>
    <r>
      <t xml:space="preserve">Calculate </t>
    </r>
    <r>
      <rPr>
        <b/>
        <sz val="18"/>
        <color theme="1"/>
        <rFont val="Calibri"/>
        <family val="2"/>
        <scheme val="minor"/>
      </rPr>
      <t>Federal Income Tax Withholding</t>
    </r>
    <r>
      <rPr>
        <sz val="18"/>
        <color theme="1"/>
        <rFont val="Calibri"/>
        <family val="2"/>
        <scheme val="minor"/>
      </rPr>
      <t xml:space="preserve"> by </t>
    </r>
    <r>
      <rPr>
        <sz val="18"/>
        <color rgb="FFC00000"/>
        <rFont val="Calibri"/>
        <family val="2"/>
        <scheme val="minor"/>
      </rPr>
      <t>adding</t>
    </r>
    <r>
      <rPr>
        <sz val="18"/>
        <color theme="1"/>
        <rFont val="Calibri"/>
        <family val="2"/>
        <scheme val="minor"/>
      </rPr>
      <t xml:space="preserve"> </t>
    </r>
    <r>
      <rPr>
        <b/>
        <i/>
        <sz val="18"/>
        <color theme="1"/>
        <rFont val="Calibri"/>
        <family val="2"/>
        <scheme val="minor"/>
      </rPr>
      <t>Medicare Tax</t>
    </r>
    <r>
      <rPr>
        <i/>
        <sz val="18"/>
        <color theme="1"/>
        <rFont val="Calibri"/>
        <family val="2"/>
        <scheme val="minor"/>
      </rPr>
      <t xml:space="preserve"> and </t>
    </r>
    <r>
      <rPr>
        <b/>
        <i/>
        <sz val="18"/>
        <color theme="1"/>
        <rFont val="Calibri"/>
        <family val="2"/>
        <scheme val="minor"/>
      </rPr>
      <t>Social Security Tax</t>
    </r>
  </si>
  <si>
    <r>
      <t xml:space="preserve">Calculate </t>
    </r>
    <r>
      <rPr>
        <b/>
        <sz val="18"/>
        <color theme="1"/>
        <rFont val="Calibri"/>
        <family val="2"/>
        <scheme val="minor"/>
      </rPr>
      <t>NET PAY</t>
    </r>
    <r>
      <rPr>
        <sz val="18"/>
        <color theme="1"/>
        <rFont val="Calibri"/>
        <family val="2"/>
        <scheme val="minor"/>
      </rPr>
      <t xml:space="preserve"> by </t>
    </r>
    <r>
      <rPr>
        <sz val="18"/>
        <color rgb="FFC00000"/>
        <rFont val="Calibri"/>
        <family val="2"/>
        <scheme val="minor"/>
      </rPr>
      <t>subtracting</t>
    </r>
    <r>
      <rPr>
        <sz val="18"/>
        <color theme="1"/>
        <rFont val="Calibri"/>
        <family val="2"/>
        <scheme val="minor"/>
      </rPr>
      <t xml:space="preserve"> </t>
    </r>
    <r>
      <rPr>
        <b/>
        <i/>
        <sz val="18"/>
        <color theme="1"/>
        <rFont val="Calibri"/>
        <family val="2"/>
        <scheme val="minor"/>
      </rPr>
      <t>Federal Income Tax Withholding</t>
    </r>
    <r>
      <rPr>
        <i/>
        <sz val="18"/>
        <color theme="1"/>
        <rFont val="Calibri"/>
        <family val="2"/>
        <scheme val="minor"/>
      </rPr>
      <t xml:space="preserve"> from </t>
    </r>
    <r>
      <rPr>
        <b/>
        <i/>
        <sz val="18"/>
        <color theme="1"/>
        <rFont val="Calibri"/>
        <family val="2"/>
        <scheme val="minor"/>
      </rPr>
      <t>Gross Earnings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</si>
</sst>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8"/>
      <color rgb="FFC00000"/>
      <name val="Calibri"/>
      <family val="2"/>
      <scheme val="minor"/>
    </font>
    <font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/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0" xfId="0" applyFill="1"/>
    <xf numFmtId="2" fontId="5" fillId="0" borderId="1" xfId="0" applyNumberFormat="1" applyFont="1" applyBorder="1" applyAlignment="1">
      <alignment horizontal="center"/>
    </xf>
    <xf numFmtId="44" fontId="5" fillId="0" borderId="1" xfId="1" applyFont="1" applyBorder="1" applyAlignment="1">
      <alignment horizontal="center"/>
    </xf>
    <xf numFmtId="44" fontId="5" fillId="0" borderId="1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6" fillId="0" borderId="1" xfId="0" applyFont="1" applyBorder="1"/>
    <xf numFmtId="44" fontId="9" fillId="0" borderId="6" xfId="0" applyNumberFormat="1" applyFont="1" applyBorder="1"/>
    <xf numFmtId="44" fontId="9" fillId="0" borderId="1" xfId="0" applyNumberFormat="1" applyFont="1" applyBorder="1"/>
    <xf numFmtId="0" fontId="0" fillId="0" borderId="0" xfId="0" applyAlignment="1">
      <alignment horizontal="center"/>
    </xf>
    <xf numFmtId="0" fontId="2" fillId="0" borderId="6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5" fillId="0" borderId="11" xfId="1" applyFont="1" applyBorder="1" applyAlignment="1">
      <alignment horizontal="center"/>
    </xf>
    <xf numFmtId="44" fontId="5" fillId="0" borderId="3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tabSelected="1" workbookViewId="0">
      <selection activeCell="G18" sqref="G18"/>
    </sheetView>
  </sheetViews>
  <sheetFormatPr defaultRowHeight="15" x14ac:dyDescent="0.25"/>
  <cols>
    <col min="1" max="1" width="4.42578125" style="21" bestFit="1" customWidth="1"/>
    <col min="2" max="2" width="147.85546875" customWidth="1"/>
  </cols>
  <sheetData>
    <row r="3" spans="1:2" ht="40.5" customHeight="1" x14ac:dyDescent="0.25">
      <c r="A3" s="23">
        <v>1</v>
      </c>
      <c r="B3" s="23" t="s">
        <v>29</v>
      </c>
    </row>
    <row r="4" spans="1:2" ht="37.5" customHeight="1" x14ac:dyDescent="0.25">
      <c r="A4" s="23">
        <v>2</v>
      </c>
      <c r="B4" s="23" t="s">
        <v>30</v>
      </c>
    </row>
    <row r="5" spans="1:2" ht="40.5" customHeight="1" x14ac:dyDescent="0.25">
      <c r="A5" s="23">
        <v>3</v>
      </c>
      <c r="B5" s="23" t="s">
        <v>31</v>
      </c>
    </row>
    <row r="6" spans="1:2" ht="39" customHeight="1" x14ac:dyDescent="0.25">
      <c r="A6" s="23">
        <v>4</v>
      </c>
      <c r="B6" s="23" t="s">
        <v>32</v>
      </c>
    </row>
    <row r="7" spans="1:2" ht="42.75" customHeight="1" x14ac:dyDescent="0.25">
      <c r="A7" s="23">
        <v>5</v>
      </c>
      <c r="B7" s="23" t="s">
        <v>33</v>
      </c>
    </row>
    <row r="8" spans="1:2" ht="39" customHeight="1" x14ac:dyDescent="0.25">
      <c r="A8" s="23">
        <v>6</v>
      </c>
      <c r="B8" s="23" t="s">
        <v>34</v>
      </c>
    </row>
    <row r="9" spans="1:2" ht="48" customHeight="1" x14ac:dyDescent="0.25">
      <c r="A9" s="23">
        <v>7</v>
      </c>
      <c r="B9" s="23" t="s">
        <v>35</v>
      </c>
    </row>
    <row r="10" spans="1:2" ht="45" customHeight="1" x14ac:dyDescent="0.25">
      <c r="A10" s="23">
        <v>8</v>
      </c>
      <c r="B10" s="23" t="s">
        <v>36</v>
      </c>
    </row>
    <row r="11" spans="1:2" x14ac:dyDescent="0.25">
      <c r="A11"/>
    </row>
    <row r="12" spans="1:2" x14ac:dyDescent="0.25">
      <c r="A12"/>
    </row>
    <row r="13" spans="1:2" x14ac:dyDescent="0.25">
      <c r="A13"/>
    </row>
    <row r="14" spans="1:2" x14ac:dyDescent="0.25">
      <c r="A14"/>
    </row>
    <row r="15" spans="1:2" x14ac:dyDescent="0.25">
      <c r="A15"/>
    </row>
    <row r="16" spans="1:2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22" workbookViewId="0">
      <selection activeCell="C4" sqref="C4"/>
    </sheetView>
  </sheetViews>
  <sheetFormatPr defaultRowHeight="15" x14ac:dyDescent="0.25"/>
  <cols>
    <col min="1" max="1" width="20.140625" customWidth="1"/>
    <col min="2" max="2" width="16.5703125" customWidth="1"/>
    <col min="3" max="3" width="16.28515625" customWidth="1"/>
    <col min="4" max="4" width="15.5703125" customWidth="1"/>
    <col min="5" max="5" width="17.7109375" customWidth="1"/>
    <col min="6" max="6" width="13.140625" customWidth="1"/>
    <col min="7" max="7" width="12.140625" customWidth="1"/>
    <col min="8" max="8" width="18.85546875" customWidth="1"/>
  </cols>
  <sheetData>
    <row r="1" spans="1:8" ht="21" x14ac:dyDescent="0.35">
      <c r="A1" s="25" t="s">
        <v>16</v>
      </c>
      <c r="B1" s="37" t="s">
        <v>0</v>
      </c>
      <c r="C1" s="37"/>
      <c r="D1" s="34" t="s">
        <v>3</v>
      </c>
      <c r="E1" s="34" t="s">
        <v>4</v>
      </c>
      <c r="F1" s="38" t="s">
        <v>5</v>
      </c>
      <c r="G1" s="38"/>
      <c r="H1" s="34" t="s">
        <v>27</v>
      </c>
    </row>
    <row r="2" spans="1:8" ht="21" x14ac:dyDescent="0.35">
      <c r="A2" s="36"/>
      <c r="B2" s="3" t="s">
        <v>1</v>
      </c>
      <c r="C2" s="3" t="s">
        <v>2</v>
      </c>
      <c r="D2" s="35"/>
      <c r="E2" s="35"/>
      <c r="F2" s="4" t="s">
        <v>6</v>
      </c>
      <c r="G2" s="4" t="s">
        <v>2</v>
      </c>
      <c r="H2" s="35"/>
    </row>
    <row r="3" spans="1:8" x14ac:dyDescent="0.25">
      <c r="A3" s="2" t="s">
        <v>8</v>
      </c>
      <c r="B3" s="1">
        <v>40</v>
      </c>
      <c r="C3" s="1">
        <v>3</v>
      </c>
      <c r="D3" s="8">
        <v>18.25</v>
      </c>
      <c r="E3" s="1"/>
      <c r="F3" s="1"/>
      <c r="G3" s="1"/>
      <c r="H3" s="1"/>
    </row>
    <row r="4" spans="1:8" x14ac:dyDescent="0.25">
      <c r="A4" s="2" t="s">
        <v>9</v>
      </c>
      <c r="B4" s="1">
        <v>36</v>
      </c>
      <c r="C4" s="1"/>
      <c r="D4" s="8">
        <v>11.25</v>
      </c>
      <c r="E4" s="1"/>
      <c r="F4" s="1"/>
      <c r="G4" s="1"/>
      <c r="H4" s="1"/>
    </row>
    <row r="5" spans="1:8" x14ac:dyDescent="0.25">
      <c r="A5" s="2" t="s">
        <v>10</v>
      </c>
      <c r="B5" s="1">
        <v>40</v>
      </c>
      <c r="C5" s="1">
        <v>5</v>
      </c>
      <c r="D5" s="8">
        <v>7.89</v>
      </c>
      <c r="E5" s="1"/>
      <c r="F5" s="1"/>
      <c r="G5" s="1"/>
      <c r="H5" s="1"/>
    </row>
    <row r="6" spans="1:8" x14ac:dyDescent="0.25">
      <c r="A6" s="2" t="s">
        <v>11</v>
      </c>
      <c r="B6" s="1">
        <v>40</v>
      </c>
      <c r="C6" s="1">
        <v>6.5</v>
      </c>
      <c r="D6" s="8">
        <v>22.11</v>
      </c>
      <c r="E6" s="1"/>
      <c r="F6" s="1"/>
      <c r="G6" s="1"/>
      <c r="H6" s="1"/>
    </row>
    <row r="7" spans="1:8" x14ac:dyDescent="0.25">
      <c r="A7" s="2" t="s">
        <v>12</v>
      </c>
      <c r="B7" s="1">
        <v>40</v>
      </c>
      <c r="C7" s="1">
        <v>3.5</v>
      </c>
      <c r="D7" s="8">
        <v>12.85</v>
      </c>
      <c r="E7" s="1"/>
      <c r="F7" s="1"/>
      <c r="G7" s="1"/>
      <c r="H7" s="1"/>
    </row>
    <row r="8" spans="1:8" x14ac:dyDescent="0.25">
      <c r="A8" s="2" t="s">
        <v>13</v>
      </c>
      <c r="B8" s="1">
        <v>39.5</v>
      </c>
      <c r="C8" s="1"/>
      <c r="D8" s="8">
        <v>9.2200000000000006</v>
      </c>
      <c r="E8" s="1"/>
      <c r="F8" s="1"/>
      <c r="G8" s="1"/>
      <c r="H8" s="1"/>
    </row>
    <row r="9" spans="1:8" x14ac:dyDescent="0.25">
      <c r="A9" s="2" t="s">
        <v>14</v>
      </c>
      <c r="B9" s="1">
        <v>40</v>
      </c>
      <c r="C9" s="1">
        <v>4</v>
      </c>
      <c r="D9" s="8">
        <v>11.45</v>
      </c>
      <c r="E9" s="1"/>
      <c r="F9" s="1"/>
      <c r="G9" s="1"/>
      <c r="H9" s="1"/>
    </row>
    <row r="10" spans="1:8" x14ac:dyDescent="0.25">
      <c r="A10" s="2" t="s">
        <v>15</v>
      </c>
      <c r="B10" s="1">
        <v>40</v>
      </c>
      <c r="C10" s="1">
        <v>2</v>
      </c>
      <c r="D10" s="8">
        <v>17.260000000000002</v>
      </c>
      <c r="E10" s="1"/>
      <c r="F10" s="1"/>
      <c r="G10" s="1"/>
      <c r="H10" s="1"/>
    </row>
    <row r="11" spans="1:8" x14ac:dyDescent="0.25">
      <c r="A11" s="12"/>
      <c r="B11" s="12"/>
      <c r="C11" s="12"/>
      <c r="D11" s="12"/>
      <c r="E11" s="12"/>
      <c r="F11" s="12"/>
      <c r="G11" s="12"/>
      <c r="H11" s="12"/>
    </row>
    <row r="12" spans="1:8" ht="27.75" customHeight="1" x14ac:dyDescent="0.35">
      <c r="A12" s="25" t="s">
        <v>16</v>
      </c>
      <c r="B12" s="7" t="s">
        <v>17</v>
      </c>
      <c r="C12" s="28" t="s">
        <v>19</v>
      </c>
      <c r="D12" s="26" t="s">
        <v>27</v>
      </c>
      <c r="E12" s="28" t="s">
        <v>20</v>
      </c>
      <c r="F12" s="30" t="s">
        <v>21</v>
      </c>
      <c r="G12" s="31"/>
      <c r="H12" s="28" t="s">
        <v>22</v>
      </c>
    </row>
    <row r="13" spans="1:8" ht="26.25" customHeight="1" x14ac:dyDescent="0.35">
      <c r="A13" s="25"/>
      <c r="B13" s="6" t="s">
        <v>18</v>
      </c>
      <c r="C13" s="28"/>
      <c r="D13" s="27"/>
      <c r="E13" s="29"/>
      <c r="F13" s="32"/>
      <c r="G13" s="33"/>
      <c r="H13" s="29"/>
    </row>
    <row r="14" spans="1:8" x14ac:dyDescent="0.25">
      <c r="A14" s="2" t="s">
        <v>8</v>
      </c>
      <c r="B14" s="9" t="s">
        <v>23</v>
      </c>
      <c r="C14" s="9">
        <v>1</v>
      </c>
      <c r="D14" s="1"/>
      <c r="E14" s="1"/>
      <c r="F14" s="10"/>
      <c r="G14" s="10"/>
      <c r="H14" s="1"/>
    </row>
    <row r="15" spans="1:8" x14ac:dyDescent="0.25">
      <c r="A15" s="2" t="s">
        <v>9</v>
      </c>
      <c r="B15" s="1" t="s">
        <v>23</v>
      </c>
      <c r="C15" s="1">
        <v>3</v>
      </c>
      <c r="D15" s="1"/>
      <c r="E15" s="1"/>
      <c r="F15" s="11"/>
      <c r="G15" s="11"/>
      <c r="H15" s="1"/>
    </row>
    <row r="16" spans="1:8" x14ac:dyDescent="0.25">
      <c r="A16" s="2" t="s">
        <v>10</v>
      </c>
      <c r="B16" s="9" t="s">
        <v>23</v>
      </c>
      <c r="C16" s="1">
        <v>2</v>
      </c>
      <c r="D16" s="1"/>
      <c r="E16" s="1"/>
      <c r="F16" s="11"/>
      <c r="G16" s="11"/>
      <c r="H16" s="1"/>
    </row>
    <row r="17" spans="1:8" x14ac:dyDescent="0.25">
      <c r="A17" s="2" t="s">
        <v>11</v>
      </c>
      <c r="B17" s="1" t="s">
        <v>23</v>
      </c>
      <c r="C17" s="1">
        <v>0</v>
      </c>
      <c r="D17" s="1"/>
      <c r="E17" s="1"/>
      <c r="F17" s="11"/>
      <c r="G17" s="11"/>
      <c r="H17" s="1"/>
    </row>
    <row r="18" spans="1:8" x14ac:dyDescent="0.25">
      <c r="A18" s="2" t="s">
        <v>12</v>
      </c>
      <c r="B18" s="9" t="s">
        <v>23</v>
      </c>
      <c r="C18" s="1">
        <v>0</v>
      </c>
      <c r="D18" s="1"/>
      <c r="E18" s="1"/>
      <c r="F18" s="11"/>
      <c r="G18" s="11"/>
      <c r="H18" s="1"/>
    </row>
    <row r="19" spans="1:8" x14ac:dyDescent="0.25">
      <c r="A19" s="2" t="s">
        <v>13</v>
      </c>
      <c r="B19" s="1" t="s">
        <v>24</v>
      </c>
      <c r="C19" s="1">
        <v>1</v>
      </c>
      <c r="D19" s="1"/>
      <c r="E19" s="1"/>
      <c r="F19" s="11"/>
      <c r="G19" s="11"/>
      <c r="H19" s="1"/>
    </row>
    <row r="20" spans="1:8" x14ac:dyDescent="0.25">
      <c r="A20" s="2" t="s">
        <v>14</v>
      </c>
      <c r="B20" s="9" t="s">
        <v>23</v>
      </c>
      <c r="C20" s="1">
        <v>0</v>
      </c>
      <c r="D20" s="1"/>
      <c r="E20" s="1"/>
      <c r="F20" s="11"/>
      <c r="G20" s="11"/>
      <c r="H20" s="1"/>
    </row>
    <row r="21" spans="1:8" x14ac:dyDescent="0.25">
      <c r="A21" s="2" t="s">
        <v>15</v>
      </c>
      <c r="B21" s="1" t="s">
        <v>23</v>
      </c>
      <c r="C21" s="1">
        <v>4</v>
      </c>
      <c r="D21" s="1"/>
      <c r="E21" s="1"/>
      <c r="F21" s="11"/>
      <c r="G21" s="11"/>
      <c r="H21" s="1"/>
    </row>
    <row r="22" spans="1:8" x14ac:dyDescent="0.25">
      <c r="A22" s="12"/>
      <c r="B22" s="12"/>
    </row>
    <row r="23" spans="1:8" ht="18.75" x14ac:dyDescent="0.3">
      <c r="A23" s="24" t="s">
        <v>16</v>
      </c>
      <c r="B23" s="16" t="s">
        <v>28</v>
      </c>
      <c r="C23" s="5"/>
      <c r="D23" s="5"/>
      <c r="E23" s="5"/>
      <c r="F23" s="5"/>
      <c r="G23" s="5"/>
      <c r="H23" s="5"/>
    </row>
    <row r="24" spans="1:8" ht="21" x14ac:dyDescent="0.35">
      <c r="A24" s="24"/>
      <c r="B24" s="22" t="s">
        <v>26</v>
      </c>
      <c r="C24" s="5"/>
      <c r="D24" s="5"/>
      <c r="E24" s="5"/>
      <c r="F24" s="5"/>
      <c r="G24" s="5"/>
      <c r="H24" s="5"/>
    </row>
    <row r="25" spans="1:8" x14ac:dyDescent="0.25">
      <c r="A25" s="18" t="s">
        <v>8</v>
      </c>
      <c r="B25" s="19"/>
      <c r="C25" s="5"/>
      <c r="D25" s="5"/>
      <c r="E25" s="5"/>
      <c r="F25" s="5"/>
      <c r="G25" s="5"/>
      <c r="H25" s="5"/>
    </row>
    <row r="26" spans="1:8" x14ac:dyDescent="0.25">
      <c r="A26" s="18" t="s">
        <v>9</v>
      </c>
      <c r="B26" s="20"/>
      <c r="C26" s="5"/>
      <c r="D26" s="5"/>
      <c r="E26" s="5"/>
      <c r="F26" s="5"/>
      <c r="G26" s="5"/>
      <c r="H26" s="5"/>
    </row>
    <row r="27" spans="1:8" x14ac:dyDescent="0.25">
      <c r="A27" s="18" t="s">
        <v>10</v>
      </c>
      <c r="B27" s="20"/>
      <c r="C27" s="5"/>
      <c r="D27" s="5"/>
      <c r="E27" s="5"/>
      <c r="F27" s="5"/>
      <c r="G27" s="5"/>
      <c r="H27" s="5"/>
    </row>
    <row r="28" spans="1:8" x14ac:dyDescent="0.25">
      <c r="A28" s="18" t="s">
        <v>11</v>
      </c>
      <c r="B28" s="19"/>
      <c r="C28" s="5"/>
      <c r="D28" s="5"/>
      <c r="E28" s="5"/>
      <c r="F28" s="5"/>
      <c r="G28" s="5"/>
      <c r="H28" s="5"/>
    </row>
    <row r="29" spans="1:8" x14ac:dyDescent="0.25">
      <c r="A29" s="18" t="s">
        <v>12</v>
      </c>
      <c r="B29" s="20"/>
      <c r="C29" s="5"/>
      <c r="D29" s="5"/>
      <c r="E29" s="5"/>
      <c r="F29" s="5"/>
      <c r="G29" s="5"/>
      <c r="H29" s="5"/>
    </row>
    <row r="30" spans="1:8" x14ac:dyDescent="0.25">
      <c r="A30" s="18" t="s">
        <v>13</v>
      </c>
      <c r="B30" s="20"/>
      <c r="C30" s="5"/>
      <c r="D30" s="5"/>
      <c r="E30" s="5"/>
      <c r="F30" s="5"/>
      <c r="G30" s="5"/>
      <c r="H30" s="5"/>
    </row>
    <row r="31" spans="1:8" x14ac:dyDescent="0.25">
      <c r="A31" s="18" t="s">
        <v>14</v>
      </c>
      <c r="B31" s="19"/>
      <c r="C31" s="5"/>
      <c r="D31" s="5"/>
      <c r="E31" s="5"/>
      <c r="F31" s="5"/>
      <c r="G31" s="5"/>
      <c r="H31" s="5"/>
    </row>
    <row r="32" spans="1:8" x14ac:dyDescent="0.25">
      <c r="A32" s="18" t="s">
        <v>15</v>
      </c>
      <c r="B32" s="20"/>
      <c r="C32" s="5"/>
      <c r="D32" s="5"/>
      <c r="E32" s="5"/>
      <c r="F32" s="5"/>
      <c r="G32" s="5"/>
      <c r="H32" s="5"/>
    </row>
    <row r="33" spans="3:8" x14ac:dyDescent="0.25">
      <c r="C33" s="5"/>
      <c r="D33" s="5"/>
      <c r="E33" s="5"/>
      <c r="F33" s="5"/>
      <c r="G33" s="5"/>
      <c r="H33" s="5"/>
    </row>
    <row r="34" spans="3:8" x14ac:dyDescent="0.25">
      <c r="C34" s="5"/>
      <c r="D34" s="5"/>
      <c r="E34" s="5"/>
      <c r="F34" s="5"/>
      <c r="G34" s="5"/>
      <c r="H34" s="5"/>
    </row>
  </sheetData>
  <mergeCells count="13">
    <mergeCell ref="H1:H2"/>
    <mergeCell ref="A1:A2"/>
    <mergeCell ref="B1:C1"/>
    <mergeCell ref="F1:G1"/>
    <mergeCell ref="D1:D2"/>
    <mergeCell ref="E1:E2"/>
    <mergeCell ref="A23:A24"/>
    <mergeCell ref="A12:A13"/>
    <mergeCell ref="D12:D13"/>
    <mergeCell ref="E12:E13"/>
    <mergeCell ref="H12:H13"/>
    <mergeCell ref="C12:C13"/>
    <mergeCell ref="F12:G13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4" workbookViewId="0">
      <selection activeCell="A22" sqref="A22:B32"/>
    </sheetView>
  </sheetViews>
  <sheetFormatPr defaultRowHeight="15" x14ac:dyDescent="0.25"/>
  <cols>
    <col min="1" max="1" width="20.140625" customWidth="1"/>
    <col min="2" max="2" width="16.5703125" customWidth="1"/>
    <col min="3" max="3" width="16.28515625" customWidth="1"/>
    <col min="4" max="4" width="15.5703125" customWidth="1"/>
    <col min="5" max="5" width="17.7109375" customWidth="1"/>
    <col min="6" max="6" width="13.140625" customWidth="1"/>
    <col min="7" max="7" width="12.140625" customWidth="1"/>
    <col min="8" max="8" width="18.85546875" customWidth="1"/>
  </cols>
  <sheetData>
    <row r="1" spans="1:8" ht="21" x14ac:dyDescent="0.35">
      <c r="A1" s="25" t="s">
        <v>16</v>
      </c>
      <c r="B1" s="37" t="s">
        <v>0</v>
      </c>
      <c r="C1" s="37"/>
      <c r="D1" s="34" t="s">
        <v>3</v>
      </c>
      <c r="E1" s="34" t="s">
        <v>4</v>
      </c>
      <c r="F1" s="38" t="s">
        <v>5</v>
      </c>
      <c r="G1" s="38"/>
      <c r="H1" s="34" t="s">
        <v>7</v>
      </c>
    </row>
    <row r="2" spans="1:8" ht="21" x14ac:dyDescent="0.35">
      <c r="A2" s="36"/>
      <c r="B2" s="3" t="s">
        <v>1</v>
      </c>
      <c r="C2" s="3" t="s">
        <v>2</v>
      </c>
      <c r="D2" s="35"/>
      <c r="E2" s="35"/>
      <c r="F2" s="4" t="s">
        <v>6</v>
      </c>
      <c r="G2" s="4" t="s">
        <v>2</v>
      </c>
      <c r="H2" s="35"/>
    </row>
    <row r="3" spans="1:8" x14ac:dyDescent="0.25">
      <c r="A3" s="2" t="s">
        <v>8</v>
      </c>
      <c r="B3" s="1">
        <v>40</v>
      </c>
      <c r="C3" s="1">
        <v>3</v>
      </c>
      <c r="D3" s="8">
        <v>18.25</v>
      </c>
      <c r="E3" s="13">
        <f>(D3*1.5)</f>
        <v>27.375</v>
      </c>
      <c r="F3" s="14">
        <f>(B3*D3)</f>
        <v>730</v>
      </c>
      <c r="G3" s="14">
        <f>(E3*C3)</f>
        <v>82.125</v>
      </c>
      <c r="H3" s="15">
        <f>(F3+G3)</f>
        <v>812.125</v>
      </c>
    </row>
    <row r="4" spans="1:8" x14ac:dyDescent="0.25">
      <c r="A4" s="2" t="s">
        <v>9</v>
      </c>
      <c r="B4" s="1">
        <v>36</v>
      </c>
      <c r="C4" s="1"/>
      <c r="D4" s="8">
        <v>11.25</v>
      </c>
      <c r="E4" s="13">
        <f>(D4*1.5)</f>
        <v>16.875</v>
      </c>
      <c r="F4" s="14">
        <f>(B4*D4)</f>
        <v>405</v>
      </c>
      <c r="G4" s="14">
        <f>(E4*C4)</f>
        <v>0</v>
      </c>
      <c r="H4" s="15">
        <f>(F4+G4)</f>
        <v>405</v>
      </c>
    </row>
    <row r="5" spans="1:8" x14ac:dyDescent="0.25">
      <c r="A5" s="2" t="s">
        <v>10</v>
      </c>
      <c r="B5" s="1">
        <v>40</v>
      </c>
      <c r="C5" s="1">
        <v>5</v>
      </c>
      <c r="D5" s="8">
        <v>7.89</v>
      </c>
      <c r="E5" s="13">
        <f>(D5*1.5)</f>
        <v>11.834999999999999</v>
      </c>
      <c r="F5" s="14">
        <f>(B5*D5)</f>
        <v>315.59999999999997</v>
      </c>
      <c r="G5" s="14">
        <f>(E5*C5)</f>
        <v>59.174999999999997</v>
      </c>
      <c r="H5" s="15">
        <f>(F5+G5)</f>
        <v>374.77499999999998</v>
      </c>
    </row>
    <row r="6" spans="1:8" x14ac:dyDescent="0.25">
      <c r="A6" s="2" t="s">
        <v>11</v>
      </c>
      <c r="B6" s="1">
        <v>40</v>
      </c>
      <c r="C6" s="1">
        <v>6.5</v>
      </c>
      <c r="D6" s="8">
        <v>22.11</v>
      </c>
      <c r="E6" s="13">
        <f t="shared" ref="E6:E10" si="0">(D6*1.5)</f>
        <v>33.164999999999999</v>
      </c>
      <c r="F6" s="14">
        <f t="shared" ref="F6:F10" si="1">(B6*D6)</f>
        <v>884.4</v>
      </c>
      <c r="G6" s="14">
        <f t="shared" ref="G6:G10" si="2">(E6*C6)</f>
        <v>215.57249999999999</v>
      </c>
      <c r="H6" s="15">
        <f t="shared" ref="H6:H10" si="3">(F6+G6)</f>
        <v>1099.9724999999999</v>
      </c>
    </row>
    <row r="7" spans="1:8" x14ac:dyDescent="0.25">
      <c r="A7" s="2" t="s">
        <v>12</v>
      </c>
      <c r="B7" s="1">
        <v>40</v>
      </c>
      <c r="C7" s="1">
        <v>3.5</v>
      </c>
      <c r="D7" s="8">
        <v>12.85</v>
      </c>
      <c r="E7" s="13">
        <f t="shared" si="0"/>
        <v>19.274999999999999</v>
      </c>
      <c r="F7" s="14">
        <f t="shared" si="1"/>
        <v>514</v>
      </c>
      <c r="G7" s="14">
        <f t="shared" si="2"/>
        <v>67.462499999999991</v>
      </c>
      <c r="H7" s="15">
        <f t="shared" si="3"/>
        <v>581.46249999999998</v>
      </c>
    </row>
    <row r="8" spans="1:8" x14ac:dyDescent="0.25">
      <c r="A8" s="2" t="s">
        <v>13</v>
      </c>
      <c r="B8" s="1">
        <v>39.5</v>
      </c>
      <c r="C8" s="1"/>
      <c r="D8" s="8">
        <v>9.2200000000000006</v>
      </c>
      <c r="E8" s="13">
        <f t="shared" si="0"/>
        <v>13.830000000000002</v>
      </c>
      <c r="F8" s="14">
        <f t="shared" si="1"/>
        <v>364.19</v>
      </c>
      <c r="G8" s="14">
        <f t="shared" si="2"/>
        <v>0</v>
      </c>
      <c r="H8" s="15">
        <f t="shared" si="3"/>
        <v>364.19</v>
      </c>
    </row>
    <row r="9" spans="1:8" x14ac:dyDescent="0.25">
      <c r="A9" s="2" t="s">
        <v>14</v>
      </c>
      <c r="B9" s="1">
        <v>40</v>
      </c>
      <c r="C9" s="1">
        <v>4</v>
      </c>
      <c r="D9" s="8">
        <v>11.45</v>
      </c>
      <c r="E9" s="13">
        <f t="shared" si="0"/>
        <v>17.174999999999997</v>
      </c>
      <c r="F9" s="14">
        <f t="shared" si="1"/>
        <v>458</v>
      </c>
      <c r="G9" s="14">
        <f t="shared" si="2"/>
        <v>68.699999999999989</v>
      </c>
      <c r="H9" s="15">
        <f t="shared" si="3"/>
        <v>526.70000000000005</v>
      </c>
    </row>
    <row r="10" spans="1:8" x14ac:dyDescent="0.25">
      <c r="A10" s="2" t="s">
        <v>15</v>
      </c>
      <c r="B10" s="1">
        <v>40</v>
      </c>
      <c r="C10" s="1">
        <v>2</v>
      </c>
      <c r="D10" s="8">
        <v>17.260000000000002</v>
      </c>
      <c r="E10" s="13">
        <f t="shared" si="0"/>
        <v>25.89</v>
      </c>
      <c r="F10" s="14">
        <f t="shared" si="1"/>
        <v>690.40000000000009</v>
      </c>
      <c r="G10" s="14">
        <f t="shared" si="2"/>
        <v>51.78</v>
      </c>
      <c r="H10" s="15">
        <f t="shared" si="3"/>
        <v>742.18000000000006</v>
      </c>
    </row>
    <row r="11" spans="1:8" x14ac:dyDescent="0.25">
      <c r="A11" s="12"/>
      <c r="B11" s="12"/>
      <c r="C11" s="12"/>
      <c r="D11" s="12"/>
      <c r="E11" s="12"/>
      <c r="F11" s="12"/>
      <c r="G11" s="12"/>
      <c r="H11" s="12"/>
    </row>
    <row r="12" spans="1:8" ht="27.75" customHeight="1" x14ac:dyDescent="0.35">
      <c r="A12" s="25" t="s">
        <v>16</v>
      </c>
      <c r="B12" s="7" t="s">
        <v>17</v>
      </c>
      <c r="C12" s="28" t="s">
        <v>19</v>
      </c>
      <c r="D12" s="26" t="s">
        <v>7</v>
      </c>
      <c r="E12" s="28" t="s">
        <v>20</v>
      </c>
      <c r="F12" s="30" t="s">
        <v>21</v>
      </c>
      <c r="G12" s="31"/>
      <c r="H12" s="28" t="s">
        <v>22</v>
      </c>
    </row>
    <row r="13" spans="1:8" ht="26.25" customHeight="1" x14ac:dyDescent="0.35">
      <c r="A13" s="25"/>
      <c r="B13" s="6" t="s">
        <v>18</v>
      </c>
      <c r="C13" s="28"/>
      <c r="D13" s="27"/>
      <c r="E13" s="29"/>
      <c r="F13" s="32"/>
      <c r="G13" s="33"/>
      <c r="H13" s="29"/>
    </row>
    <row r="14" spans="1:8" x14ac:dyDescent="0.25">
      <c r="A14" s="2" t="s">
        <v>8</v>
      </c>
      <c r="B14" s="9" t="s">
        <v>23</v>
      </c>
      <c r="C14" s="9">
        <v>1</v>
      </c>
      <c r="D14" s="15">
        <f>H3</f>
        <v>812.125</v>
      </c>
      <c r="E14" s="15">
        <f>(F14+H14)</f>
        <v>62.127562500000003</v>
      </c>
      <c r="F14" s="39">
        <f>(D14*6.2%)</f>
        <v>50.351750000000003</v>
      </c>
      <c r="G14" s="40"/>
      <c r="H14" s="14">
        <f>(D14*1.45%)</f>
        <v>11.775812499999999</v>
      </c>
    </row>
    <row r="15" spans="1:8" x14ac:dyDescent="0.25">
      <c r="A15" s="2" t="s">
        <v>9</v>
      </c>
      <c r="B15" s="1" t="s">
        <v>23</v>
      </c>
      <c r="C15" s="1">
        <v>3</v>
      </c>
      <c r="D15" s="15">
        <f>H4</f>
        <v>405</v>
      </c>
      <c r="E15" s="15">
        <f>(F15+H15)</f>
        <v>30.982499999999998</v>
      </c>
      <c r="F15" s="39">
        <f>(D15*6.2%)</f>
        <v>25.11</v>
      </c>
      <c r="G15" s="40"/>
      <c r="H15" s="14">
        <f>(D15*1.45%)</f>
        <v>5.8724999999999996</v>
      </c>
    </row>
    <row r="16" spans="1:8" x14ac:dyDescent="0.25">
      <c r="A16" s="2" t="s">
        <v>10</v>
      </c>
      <c r="B16" s="9" t="s">
        <v>23</v>
      </c>
      <c r="C16" s="1">
        <v>2</v>
      </c>
      <c r="D16" s="15">
        <f>H5</f>
        <v>374.77499999999998</v>
      </c>
      <c r="E16" s="15">
        <f t="shared" ref="E16:E21" si="4">(F16+H16)</f>
        <v>28.670287499999997</v>
      </c>
      <c r="F16" s="39">
        <f>(D16*6.2%)</f>
        <v>23.236049999999999</v>
      </c>
      <c r="G16" s="40"/>
      <c r="H16" s="14">
        <f>(D16*1.45%)</f>
        <v>5.4342374999999992</v>
      </c>
    </row>
    <row r="17" spans="1:9" x14ac:dyDescent="0.25">
      <c r="A17" s="2" t="s">
        <v>11</v>
      </c>
      <c r="B17" s="1" t="s">
        <v>23</v>
      </c>
      <c r="C17" s="1">
        <v>0</v>
      </c>
      <c r="D17" s="15">
        <f t="shared" ref="D17:D21" si="5">H6</f>
        <v>1099.9724999999999</v>
      </c>
      <c r="E17" s="15">
        <f t="shared" si="4"/>
        <v>84.147896249999988</v>
      </c>
      <c r="F17" s="39">
        <f t="shared" ref="F17:F21" si="6">(D17*6.2%)</f>
        <v>68.198294999999987</v>
      </c>
      <c r="G17" s="40"/>
      <c r="H17" s="14">
        <f t="shared" ref="H17:H21" si="7">(D17*1.45%)</f>
        <v>15.949601249999997</v>
      </c>
    </row>
    <row r="18" spans="1:9" x14ac:dyDescent="0.25">
      <c r="A18" s="2" t="s">
        <v>12</v>
      </c>
      <c r="B18" s="9" t="s">
        <v>23</v>
      </c>
      <c r="C18" s="1">
        <v>0</v>
      </c>
      <c r="D18" s="15">
        <f t="shared" si="5"/>
        <v>581.46249999999998</v>
      </c>
      <c r="E18" s="15">
        <f t="shared" si="4"/>
        <v>44.481881250000001</v>
      </c>
      <c r="F18" s="39">
        <f t="shared" si="6"/>
        <v>36.050674999999998</v>
      </c>
      <c r="G18" s="40"/>
      <c r="H18" s="14">
        <f t="shared" si="7"/>
        <v>8.4312062499999989</v>
      </c>
    </row>
    <row r="19" spans="1:9" x14ac:dyDescent="0.25">
      <c r="A19" s="2" t="s">
        <v>13</v>
      </c>
      <c r="B19" s="1" t="s">
        <v>24</v>
      </c>
      <c r="C19" s="1">
        <v>1</v>
      </c>
      <c r="D19" s="15">
        <f t="shared" si="5"/>
        <v>364.19</v>
      </c>
      <c r="E19" s="15">
        <f t="shared" si="4"/>
        <v>27.860534999999999</v>
      </c>
      <c r="F19" s="39">
        <f t="shared" si="6"/>
        <v>22.57978</v>
      </c>
      <c r="G19" s="40"/>
      <c r="H19" s="14">
        <f t="shared" si="7"/>
        <v>5.2807549999999992</v>
      </c>
    </row>
    <row r="20" spans="1:9" x14ac:dyDescent="0.25">
      <c r="A20" s="2" t="s">
        <v>14</v>
      </c>
      <c r="B20" s="9" t="s">
        <v>23</v>
      </c>
      <c r="C20" s="1">
        <v>0</v>
      </c>
      <c r="D20" s="15">
        <f t="shared" si="5"/>
        <v>526.70000000000005</v>
      </c>
      <c r="E20" s="15">
        <f t="shared" si="4"/>
        <v>40.292549999999999</v>
      </c>
      <c r="F20" s="39">
        <f t="shared" si="6"/>
        <v>32.6554</v>
      </c>
      <c r="G20" s="40"/>
      <c r="H20" s="14">
        <f t="shared" si="7"/>
        <v>7.6371500000000001</v>
      </c>
    </row>
    <row r="21" spans="1:9" x14ac:dyDescent="0.25">
      <c r="A21" s="2" t="s">
        <v>15</v>
      </c>
      <c r="B21" s="1" t="s">
        <v>23</v>
      </c>
      <c r="C21" s="1">
        <v>4</v>
      </c>
      <c r="D21" s="15">
        <f t="shared" si="5"/>
        <v>742.18000000000006</v>
      </c>
      <c r="E21" s="15">
        <f t="shared" si="4"/>
        <v>56.776769999999999</v>
      </c>
      <c r="F21" s="39">
        <f t="shared" si="6"/>
        <v>46.015160000000002</v>
      </c>
      <c r="G21" s="40"/>
      <c r="H21" s="14">
        <f t="shared" si="7"/>
        <v>10.761610000000001</v>
      </c>
    </row>
    <row r="22" spans="1:9" x14ac:dyDescent="0.25">
      <c r="A22" s="12"/>
      <c r="B22" s="12"/>
    </row>
    <row r="23" spans="1:9" ht="18.75" x14ac:dyDescent="0.3">
      <c r="A23" s="24" t="s">
        <v>16</v>
      </c>
      <c r="B23" s="16" t="s">
        <v>25</v>
      </c>
      <c r="C23" s="5"/>
      <c r="D23" s="5"/>
      <c r="E23" s="5"/>
      <c r="F23" s="5"/>
      <c r="G23" s="5"/>
      <c r="H23" s="5"/>
    </row>
    <row r="24" spans="1:9" ht="29.25" customHeight="1" x14ac:dyDescent="0.35">
      <c r="A24" s="24"/>
      <c r="B24" s="17" t="s">
        <v>26</v>
      </c>
      <c r="C24" s="5"/>
      <c r="D24" s="5"/>
      <c r="E24" s="5"/>
      <c r="F24" s="5"/>
      <c r="G24" s="5"/>
      <c r="H24" s="5"/>
    </row>
    <row r="25" spans="1:9" x14ac:dyDescent="0.25">
      <c r="A25" s="18" t="s">
        <v>8</v>
      </c>
      <c r="B25" s="19">
        <f>(D14-E14)</f>
        <v>749.99743750000005</v>
      </c>
      <c r="C25" s="5"/>
      <c r="D25" s="5"/>
      <c r="E25" s="5"/>
      <c r="F25" s="5"/>
      <c r="G25" s="5"/>
      <c r="H25" s="5"/>
    </row>
    <row r="26" spans="1:9" x14ac:dyDescent="0.25">
      <c r="A26" s="18" t="s">
        <v>9</v>
      </c>
      <c r="B26" s="20">
        <f>(D15-E15)</f>
        <v>374.01749999999998</v>
      </c>
      <c r="C26" s="5"/>
      <c r="D26" s="5"/>
      <c r="E26" s="5"/>
      <c r="F26" s="5"/>
      <c r="G26" s="5"/>
      <c r="H26" s="5"/>
    </row>
    <row r="27" spans="1:9" x14ac:dyDescent="0.25">
      <c r="A27" s="18" t="s">
        <v>10</v>
      </c>
      <c r="B27" s="20">
        <f>(D16-E16)</f>
        <v>346.10471250000001</v>
      </c>
      <c r="C27" s="5"/>
      <c r="D27" s="5"/>
      <c r="E27" s="5"/>
      <c r="F27" s="5"/>
      <c r="G27" s="5"/>
      <c r="H27" s="5"/>
    </row>
    <row r="28" spans="1:9" x14ac:dyDescent="0.25">
      <c r="A28" s="18" t="s">
        <v>11</v>
      </c>
      <c r="B28" s="19">
        <f t="shared" ref="B28:B32" si="8">(D17-E17)</f>
        <v>1015.8246037499998</v>
      </c>
      <c r="C28" s="5"/>
      <c r="D28" s="5"/>
      <c r="E28" s="5"/>
      <c r="F28" s="5"/>
      <c r="G28" s="5"/>
      <c r="H28" s="5"/>
    </row>
    <row r="29" spans="1:9" x14ac:dyDescent="0.25">
      <c r="A29" s="18" t="s">
        <v>12</v>
      </c>
      <c r="B29" s="20">
        <f t="shared" si="8"/>
        <v>536.98061874999996</v>
      </c>
      <c r="C29" s="5"/>
      <c r="D29" s="5"/>
      <c r="E29" s="5"/>
      <c r="F29" s="5"/>
      <c r="G29" s="5"/>
      <c r="H29" s="5"/>
    </row>
    <row r="30" spans="1:9" x14ac:dyDescent="0.25">
      <c r="A30" s="18" t="s">
        <v>13</v>
      </c>
      <c r="B30" s="20">
        <f t="shared" si="8"/>
        <v>336.32946500000003</v>
      </c>
      <c r="C30" s="5"/>
      <c r="D30" s="5"/>
      <c r="E30" s="5"/>
      <c r="F30" s="5"/>
      <c r="G30" s="5"/>
      <c r="H30" s="5"/>
    </row>
    <row r="31" spans="1:9" x14ac:dyDescent="0.25">
      <c r="A31" s="18" t="s">
        <v>14</v>
      </c>
      <c r="B31" s="19">
        <f t="shared" si="8"/>
        <v>486.40745000000004</v>
      </c>
      <c r="C31" s="5"/>
      <c r="D31" s="5"/>
      <c r="E31" s="5"/>
      <c r="F31" s="5"/>
      <c r="G31" s="5"/>
      <c r="H31" s="5"/>
      <c r="I31" s="5"/>
    </row>
    <row r="32" spans="1:9" x14ac:dyDescent="0.25">
      <c r="A32" s="18" t="s">
        <v>15</v>
      </c>
      <c r="B32" s="20">
        <f t="shared" si="8"/>
        <v>685.40323000000012</v>
      </c>
      <c r="C32" s="5"/>
      <c r="D32" s="5"/>
      <c r="E32" s="5"/>
      <c r="F32" s="5"/>
      <c r="G32" s="5"/>
    </row>
    <row r="33" spans="3:7" x14ac:dyDescent="0.25">
      <c r="C33" s="5"/>
      <c r="D33" s="5"/>
      <c r="E33" s="5"/>
      <c r="F33" s="5"/>
      <c r="G33" s="5"/>
    </row>
    <row r="34" spans="3:7" x14ac:dyDescent="0.25">
      <c r="C34" s="5"/>
      <c r="D34" s="5"/>
      <c r="E34" s="5"/>
      <c r="F34" s="5"/>
      <c r="G34" s="5"/>
    </row>
  </sheetData>
  <mergeCells count="21">
    <mergeCell ref="H12:H13"/>
    <mergeCell ref="A1:A2"/>
    <mergeCell ref="B1:C1"/>
    <mergeCell ref="D1:D2"/>
    <mergeCell ref="E1:E2"/>
    <mergeCell ref="F1:G1"/>
    <mergeCell ref="H1:H2"/>
    <mergeCell ref="A12:A13"/>
    <mergeCell ref="C12:C13"/>
    <mergeCell ref="D12:D13"/>
    <mergeCell ref="E12:E13"/>
    <mergeCell ref="F12:G13"/>
    <mergeCell ref="F20:G20"/>
    <mergeCell ref="F21:G21"/>
    <mergeCell ref="A23:A24"/>
    <mergeCell ref="F14:G14"/>
    <mergeCell ref="F15:G15"/>
    <mergeCell ref="F16:G16"/>
    <mergeCell ref="F17:G17"/>
    <mergeCell ref="F18:G18"/>
    <mergeCell ref="F19:G19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Payroll</vt:lpstr>
      <vt:lpstr>KEY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Crouch, Kayla R</cp:lastModifiedBy>
  <cp:lastPrinted>2014-10-23T13:31:21Z</cp:lastPrinted>
  <dcterms:created xsi:type="dcterms:W3CDTF">2014-10-22T13:20:48Z</dcterms:created>
  <dcterms:modified xsi:type="dcterms:W3CDTF">2019-04-24T13:05:21Z</dcterms:modified>
</cp:coreProperties>
</file>